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مباحث مربوط به حقوق 1403\بخشنامه و مالیات\"/>
    </mc:Choice>
  </mc:AlternateContent>
  <bookViews>
    <workbookView xWindow="0" yWindow="0" windowWidth="20160" windowHeight="8868" activeTab="1"/>
  </bookViews>
  <sheets>
    <sheet name="تعدیل سالانه 1403" sheetId="8" r:id="rId1"/>
    <sheet name="hesabdary.com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8" l="1"/>
  <c r="K5" i="8" l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C4" i="8"/>
  <c r="D4" i="8"/>
  <c r="C5" i="8"/>
  <c r="D5" i="8"/>
  <c r="C6" i="8"/>
  <c r="D6" i="8"/>
  <c r="C7" i="8"/>
  <c r="D7" i="8"/>
  <c r="C8" i="8"/>
  <c r="D8" i="8"/>
  <c r="F2" i="8"/>
  <c r="F8" i="8" l="1"/>
  <c r="G8" i="8" s="1"/>
  <c r="F6" i="8"/>
  <c r="G6" i="8" s="1"/>
  <c r="F7" i="8"/>
  <c r="G7" i="8" s="1"/>
  <c r="F5" i="8"/>
  <c r="G5" i="8" s="1"/>
  <c r="L8" i="8" s="1"/>
  <c r="L5" i="8" l="1"/>
  <c r="L14" i="8"/>
  <c r="L9" i="8"/>
  <c r="L10" i="8"/>
  <c r="L12" i="8"/>
  <c r="L15" i="8"/>
  <c r="L13" i="8"/>
  <c r="L11" i="8"/>
  <c r="L6" i="8"/>
  <c r="L7" i="8"/>
  <c r="L4" i="8"/>
</calcChain>
</file>

<file path=xl/comments1.xml><?xml version="1.0" encoding="utf-8"?>
<comments xmlns="http://schemas.openxmlformats.org/spreadsheetml/2006/main">
  <authors>
    <author>shalchi_pc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ماه مورد نظر را به عدد وارد نمایید.</t>
        </r>
      </text>
    </comment>
  </commentList>
</comments>
</file>

<file path=xl/sharedStrings.xml><?xml version="1.0" encoding="utf-8"?>
<sst xmlns="http://schemas.openxmlformats.org/spreadsheetml/2006/main" count="23" uniqueCount="23">
  <si>
    <t>فروردین</t>
  </si>
  <si>
    <t>اردیبهشت</t>
  </si>
  <si>
    <t>خرداد</t>
  </si>
  <si>
    <t>مرداد</t>
  </si>
  <si>
    <t>شهریور</t>
  </si>
  <si>
    <t>مهر</t>
  </si>
  <si>
    <t>آذر</t>
  </si>
  <si>
    <t>بهمن</t>
  </si>
  <si>
    <t>از</t>
  </si>
  <si>
    <t>تا</t>
  </si>
  <si>
    <t>نرخ</t>
  </si>
  <si>
    <t>مازاد</t>
  </si>
  <si>
    <t>مالیات</t>
  </si>
  <si>
    <t>جدول سالانه 1403 تا آخر ماه :</t>
  </si>
  <si>
    <t>اسفند</t>
  </si>
  <si>
    <t>مالیات حقوق سالانه به نسبت ماه مورد نظر</t>
  </si>
  <si>
    <t>جمع کل حقوق و مزایای ماه مورد نظر</t>
  </si>
  <si>
    <t xml:space="preserve">جمع کل حقوق و مزایای تا پایان ماه مورد نظر </t>
  </si>
  <si>
    <t>ریال
ماه</t>
  </si>
  <si>
    <t>تیر</t>
  </si>
  <si>
    <t>آبان</t>
  </si>
  <si>
    <t>دی</t>
  </si>
  <si>
    <r>
      <rPr>
        <sz val="11"/>
        <color theme="1"/>
        <rFont val="Calibri"/>
        <family val="2"/>
        <scheme val="minor"/>
      </rPr>
      <t xml:space="preserve">توضیح </t>
    </r>
    <r>
      <rPr>
        <sz val="11"/>
        <color theme="1"/>
        <rFont val="Calibri"/>
        <family val="2"/>
        <charset val="178"/>
        <scheme val="minor"/>
      </rPr>
      <t>: فقط سلول هایی که با رنگ قرمز مشخص شده است را میتوانید تغییر دهید ، سایر سلول ها به واسطه داشتن فرمول و محاسبه خودکار ، قفل شده است ، در صورت نیاز با رمز 1234 میتوانید باز نمایید.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</si>
</sst>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Koodak"/>
      <charset val="178"/>
    </font>
    <font>
      <b/>
      <sz val="11"/>
      <color theme="1"/>
      <name val="B Koodak"/>
      <charset val="178"/>
    </font>
    <font>
      <b/>
      <sz val="9"/>
      <color indexed="81"/>
      <name val="Tahoma"/>
      <family val="2"/>
    </font>
    <font>
      <b/>
      <sz val="14"/>
      <color rgb="FFC00000"/>
      <name val="Calibri"/>
      <family val="2"/>
      <scheme val="minor"/>
    </font>
    <font>
      <b/>
      <sz val="11"/>
      <color rgb="FFFF0000"/>
      <name val="B Koodak"/>
      <charset val="17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Up="1">
      <left style="thick">
        <color auto="1"/>
      </left>
      <right/>
      <top style="thick">
        <color auto="1"/>
      </top>
      <bottom style="medium">
        <color auto="1"/>
      </bottom>
      <diagonal style="thin">
        <color auto="1"/>
      </diagonal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 style="dotted">
        <color rgb="FFC00000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ck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3" fontId="0" fillId="5" borderId="0" xfId="0" applyNumberFormat="1" applyFill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0" fillId="0" borderId="23" xfId="0" applyFill="1" applyBorder="1" applyAlignment="1" applyProtection="1">
      <alignment horizontal="centerContinuous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3" fontId="3" fillId="0" borderId="6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3" fillId="0" borderId="9" xfId="0" applyNumberFormat="1" applyFont="1" applyBorder="1" applyAlignment="1" applyProtection="1">
      <alignment horizontal="center" vertical="center"/>
    </xf>
    <xf numFmtId="9" fontId="3" fillId="0" borderId="9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justify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Fill="1" applyBorder="1" applyAlignment="1" applyProtection="1">
      <alignment horizontal="center" vertical="center"/>
    </xf>
    <xf numFmtId="3" fontId="4" fillId="0" borderId="27" xfId="0" applyNumberFormat="1" applyFont="1" applyBorder="1" applyAlignment="1" applyProtection="1">
      <alignment horizontal="center" vertical="center"/>
    </xf>
    <xf numFmtId="3" fontId="4" fillId="0" borderId="28" xfId="0" applyNumberFormat="1" applyFont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 wrapText="1"/>
    </xf>
    <xf numFmtId="3" fontId="7" fillId="0" borderId="30" xfId="1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</cellXfs>
  <cellStyles count="2">
    <cellStyle name="Comma 2" xfId="1"/>
    <cellStyle name="Normal" xfId="0" builtinId="0"/>
  </cellStyles>
  <dxfs count="13"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hesabdary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hesabdary.com/@HesabdaryCom/2359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502920</xdr:colOff>
      <xdr:row>8</xdr:row>
      <xdr:rowOff>76200</xdr:rowOff>
    </xdr:from>
    <xdr:to>
      <xdr:col>5</xdr:col>
      <xdr:colOff>434340</xdr:colOff>
      <xdr:row>13</xdr:row>
      <xdr:rowOff>15240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3F13C"/>
            </a:clrFrom>
            <a:clrTo>
              <a:srgbClr val="F3F13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164680" y="2369820"/>
          <a:ext cx="1203960" cy="1203960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effectLst>
          <a:glow>
            <a:schemeClr val="accent1">
              <a:alpha val="40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7</xdr:col>
      <xdr:colOff>304800</xdr:colOff>
      <xdr:row>25</xdr:row>
      <xdr:rowOff>7620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114400" y="53340"/>
          <a:ext cx="4526280" cy="452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16"/>
  <sheetViews>
    <sheetView showGridLines="0" showRowColHeaders="0" rightToLeft="1" topLeftCell="B1" workbookViewId="0">
      <pane xSplit="11" ySplit="16" topLeftCell="M17" activePane="bottomRight" state="frozenSplit"/>
      <selection activeCell="B1" sqref="B1"/>
      <selection pane="topRight" activeCell="M1" sqref="M1"/>
      <selection pane="bottomLeft" activeCell="B17" sqref="B17"/>
      <selection pane="bottomRight" activeCell="K10" sqref="K10"/>
    </sheetView>
  </sheetViews>
  <sheetFormatPr defaultRowHeight="14.4"/>
  <cols>
    <col min="1" max="1" width="3" style="1" hidden="1" customWidth="1"/>
    <col min="2" max="2" width="2.77734375" style="1" customWidth="1"/>
    <col min="3" max="3" width="13.5546875" style="1" bestFit="1" customWidth="1"/>
    <col min="4" max="4" width="14.33203125" style="1" customWidth="1"/>
    <col min="5" max="5" width="4.21875" style="1" bestFit="1" customWidth="1"/>
    <col min="6" max="6" width="13.5546875" style="1" bestFit="1" customWidth="1"/>
    <col min="7" max="7" width="14.21875" style="1" customWidth="1"/>
    <col min="8" max="8" width="12.33203125" style="1" bestFit="1" customWidth="1"/>
    <col min="9" max="9" width="7.88671875" style="1" bestFit="1" customWidth="1"/>
    <col min="10" max="11" width="17.33203125" style="1" bestFit="1" customWidth="1"/>
    <col min="12" max="12" width="28.21875" style="1" bestFit="1" customWidth="1"/>
    <col min="13" max="14" width="12.33203125" style="1" bestFit="1" customWidth="1"/>
    <col min="15" max="20" width="13.6640625" style="1" bestFit="1" customWidth="1"/>
    <col min="21" max="16384" width="8.88671875" style="1"/>
  </cols>
  <sheetData>
    <row r="1" spans="1:13" ht="13.2" customHeight="1" thickBot="1"/>
    <row r="2" spans="1:13" ht="18.600000000000001" thickBot="1">
      <c r="A2" s="2">
        <v>1</v>
      </c>
      <c r="B2" s="3"/>
      <c r="C2" s="39" t="s">
        <v>13</v>
      </c>
      <c r="D2" s="40"/>
      <c r="E2" s="31">
        <v>5</v>
      </c>
      <c r="F2" s="6" t="str">
        <f>IF(E2=12,"اسفند",IF(E2=11,"بهمن",IF(E2=10,"دی",IF(E2=9,"آذر",IF(E2=8,"آبان",IF(E2=7,"مهر",IF(E2=6,"شهریور",IF(E2=5,"مرداد",IF(E2=4,"تیر",IF(E2=3,"خرداد",IF(E2=2,"اردیبهشت",IF(E2=1,"فروردین",))))))))))))</f>
        <v>مرداد</v>
      </c>
    </row>
    <row r="3" spans="1:13" s="4" customFormat="1" ht="39.6" customHeight="1" thickTop="1" thickBot="1">
      <c r="A3" s="2">
        <v>2</v>
      </c>
      <c r="B3" s="3"/>
      <c r="C3" s="7" t="s">
        <v>8</v>
      </c>
      <c r="D3" s="8" t="s">
        <v>9</v>
      </c>
      <c r="E3" s="8" t="s">
        <v>10</v>
      </c>
      <c r="F3" s="8" t="s">
        <v>11</v>
      </c>
      <c r="G3" s="9" t="s">
        <v>12</v>
      </c>
      <c r="I3" s="22" t="s">
        <v>18</v>
      </c>
      <c r="J3" s="35" t="s">
        <v>16</v>
      </c>
      <c r="K3" s="30" t="s">
        <v>17</v>
      </c>
      <c r="L3" s="23" t="s">
        <v>15</v>
      </c>
      <c r="M3" s="1"/>
    </row>
    <row r="4" spans="1:13" ht="19.8">
      <c r="A4" s="2">
        <v>3</v>
      </c>
      <c r="B4" s="3"/>
      <c r="C4" s="10">
        <f>(0/12)*$E$2</f>
        <v>0</v>
      </c>
      <c r="D4" s="11">
        <f>(1440000000/12)*$E$2</f>
        <v>600000000</v>
      </c>
      <c r="E4" s="12">
        <v>0</v>
      </c>
      <c r="F4" s="12">
        <v>0</v>
      </c>
      <c r="G4" s="13">
        <v>0</v>
      </c>
      <c r="I4" s="24" t="s">
        <v>0</v>
      </c>
      <c r="J4" s="36">
        <v>450911403</v>
      </c>
      <c r="K4" s="32">
        <f>J4</f>
        <v>450911403</v>
      </c>
      <c r="L4" s="25">
        <f t="shared" ref="L4:L5" si="0">IF(K4&lt;=$D$4,0,IF(K4&lt;=$D$5,(K4-$D$4)*10%,IF(K4&lt;=$D$6,(K4-$D$5)*15%+$G$5,IF(K4&lt;=$D$7,(K4-$D$6)*20%+$G$5+$G$6,IF(K4&lt;=999999999,(K4-$D$7)*30%+$G$7+$G$6+$G$5,"سلول E2 متناسب با ماه مورد نظر نیست")))))</f>
        <v>0</v>
      </c>
    </row>
    <row r="5" spans="1:13" ht="19.8">
      <c r="A5" s="2">
        <v>4</v>
      </c>
      <c r="B5" s="3"/>
      <c r="C5" s="14">
        <f>(1440000000/12)*$E$2</f>
        <v>600000000</v>
      </c>
      <c r="D5" s="15">
        <f>(1980000000/12)*$E$2</f>
        <v>825000000</v>
      </c>
      <c r="E5" s="16">
        <v>0.1</v>
      </c>
      <c r="F5" s="15">
        <f>D5-C5</f>
        <v>225000000</v>
      </c>
      <c r="G5" s="17">
        <f>(F5*E5)</f>
        <v>22500000</v>
      </c>
      <c r="I5" s="26" t="s">
        <v>1</v>
      </c>
      <c r="J5" s="37">
        <v>323501403</v>
      </c>
      <c r="K5" s="33">
        <f t="shared" ref="K5:K15" si="1">K4+J5</f>
        <v>774412806</v>
      </c>
      <c r="L5" s="27">
        <f t="shared" si="0"/>
        <v>17441280.600000001</v>
      </c>
    </row>
    <row r="6" spans="1:13" ht="19.8">
      <c r="A6" s="2">
        <v>5</v>
      </c>
      <c r="B6" s="3"/>
      <c r="C6" s="14">
        <f>(1980000000/12)*$E$2</f>
        <v>825000000</v>
      </c>
      <c r="D6" s="15">
        <f>(3240000000/12)*$E$2</f>
        <v>1350000000</v>
      </c>
      <c r="E6" s="16">
        <v>0.15</v>
      </c>
      <c r="F6" s="15">
        <f>D6-C6</f>
        <v>525000000</v>
      </c>
      <c r="G6" s="17">
        <f>(F6*E6)</f>
        <v>78750000</v>
      </c>
      <c r="I6" s="26" t="s">
        <v>2</v>
      </c>
      <c r="J6" s="37">
        <v>323501403</v>
      </c>
      <c r="K6" s="33">
        <f t="shared" si="1"/>
        <v>1097914209</v>
      </c>
      <c r="L6" s="27">
        <f>IF(K6&lt;=$D$4,0,IF(K6&lt;=$D$5,(K6-$D$4)*10%,IF(K6&lt;=$D$6,(K6-$D$5)*15%+$G$5,IF(K6&lt;=$D$7,(K6-$D$6)*20%+$G$5+$G$6,IF(K6&lt;=999999999,(K6-$D$7)*30%+$G$7+$G$6+$G$5,"سلول E2 متناسب با ماه مورد نظر نیست")))))</f>
        <v>63437131.350000001</v>
      </c>
    </row>
    <row r="7" spans="1:13" ht="19.8">
      <c r="A7" s="2">
        <v>6</v>
      </c>
      <c r="B7" s="3"/>
      <c r="C7" s="14">
        <f>(3240000000/12)*$E$2</f>
        <v>1350000000</v>
      </c>
      <c r="D7" s="15">
        <f>(4800000000/12)*$E$2</f>
        <v>2000000000</v>
      </c>
      <c r="E7" s="16">
        <v>0.2</v>
      </c>
      <c r="F7" s="15">
        <f>D7-C7</f>
        <v>650000000</v>
      </c>
      <c r="G7" s="17">
        <f>F7*E7</f>
        <v>130000000</v>
      </c>
      <c r="I7" s="26" t="s">
        <v>19</v>
      </c>
      <c r="J7" s="37">
        <v>323501403</v>
      </c>
      <c r="K7" s="33">
        <f t="shared" si="1"/>
        <v>1421415612</v>
      </c>
      <c r="L7" s="27">
        <f t="shared" ref="L7:L14" si="2">IF(K7&lt;=$D$4,0,IF(K7&lt;=$D$5,(K7-$D$4)*10%,IF(K7&lt;=$D$6,(K7-$D$5)*15%+$G$5,IF(K7&lt;=$D$7,(K7-$D$6)*20%+$G$5+$G$6,IF(K7&lt;=999999999,(K7-$D$7)*30%+$G$7+$G$6+$G$5,"سلول E2 متناسب با ماه مورد نظر نیست")))))</f>
        <v>115533122.40000001</v>
      </c>
    </row>
    <row r="8" spans="1:13" ht="20.399999999999999" thickBot="1">
      <c r="A8" s="2">
        <v>7</v>
      </c>
      <c r="B8" s="3"/>
      <c r="C8" s="18">
        <f>(4800000000/12)*$E$2</f>
        <v>2000000000</v>
      </c>
      <c r="D8" s="19">
        <f>(10000000000/12)*$E$2</f>
        <v>4166666666.666667</v>
      </c>
      <c r="E8" s="20">
        <v>0.3</v>
      </c>
      <c r="F8" s="19">
        <f>D8-C8</f>
        <v>2166666666.666667</v>
      </c>
      <c r="G8" s="21">
        <f>F8*E8</f>
        <v>650000000.00000012</v>
      </c>
      <c r="I8" s="26" t="s">
        <v>3</v>
      </c>
      <c r="J8" s="37">
        <v>323501403</v>
      </c>
      <c r="K8" s="33">
        <f t="shared" si="1"/>
        <v>1744917015</v>
      </c>
      <c r="L8" s="27">
        <f t="shared" si="2"/>
        <v>180233403</v>
      </c>
    </row>
    <row r="9" spans="1:13" ht="20.399999999999999" thickTop="1">
      <c r="A9" s="2">
        <v>8</v>
      </c>
      <c r="B9" s="3"/>
      <c r="I9" s="26" t="s">
        <v>4</v>
      </c>
      <c r="J9" s="37">
        <v>323501403</v>
      </c>
      <c r="K9" s="33">
        <f t="shared" si="1"/>
        <v>2068418418</v>
      </c>
      <c r="L9" s="27" t="str">
        <f t="shared" si="2"/>
        <v>سلول E2 متناسب با ماه مورد نظر نیست</v>
      </c>
    </row>
    <row r="10" spans="1:13" ht="19.8">
      <c r="A10" s="2">
        <v>9</v>
      </c>
      <c r="I10" s="26" t="s">
        <v>5</v>
      </c>
      <c r="J10" s="37">
        <v>317801403</v>
      </c>
      <c r="K10" s="33">
        <f t="shared" si="1"/>
        <v>2386219821</v>
      </c>
      <c r="L10" s="27" t="str">
        <f t="shared" si="2"/>
        <v>سلول E2 متناسب با ماه مورد نظر نیست</v>
      </c>
    </row>
    <row r="11" spans="1:13" ht="19.8">
      <c r="A11" s="2">
        <v>10</v>
      </c>
      <c r="I11" s="26" t="s">
        <v>20</v>
      </c>
      <c r="J11" s="37">
        <v>317801403</v>
      </c>
      <c r="K11" s="33">
        <f t="shared" si="1"/>
        <v>2704021224</v>
      </c>
      <c r="L11" s="27" t="str">
        <f t="shared" si="2"/>
        <v>سلول E2 متناسب با ماه مورد نظر نیست</v>
      </c>
    </row>
    <row r="12" spans="1:13" ht="19.8">
      <c r="A12" s="2">
        <v>11</v>
      </c>
      <c r="I12" s="26" t="s">
        <v>6</v>
      </c>
      <c r="J12" s="37">
        <v>317801403</v>
      </c>
      <c r="K12" s="33">
        <f t="shared" si="1"/>
        <v>3021822627</v>
      </c>
      <c r="L12" s="27" t="str">
        <f t="shared" si="2"/>
        <v>سلول E2 متناسب با ماه مورد نظر نیست</v>
      </c>
    </row>
    <row r="13" spans="1:13" ht="19.8">
      <c r="A13" s="2">
        <v>12</v>
      </c>
      <c r="I13" s="26" t="s">
        <v>21</v>
      </c>
      <c r="J13" s="37">
        <v>317801403</v>
      </c>
      <c r="K13" s="33">
        <f t="shared" si="1"/>
        <v>3339624030</v>
      </c>
      <c r="L13" s="27" t="str">
        <f t="shared" si="2"/>
        <v>سلول E2 متناسب با ماه مورد نظر نیست</v>
      </c>
    </row>
    <row r="14" spans="1:13" ht="19.8">
      <c r="C14" s="41" t="s">
        <v>22</v>
      </c>
      <c r="D14" s="42"/>
      <c r="E14" s="42"/>
      <c r="F14" s="42"/>
      <c r="G14" s="42"/>
      <c r="H14" s="43"/>
      <c r="I14" s="26" t="s">
        <v>7</v>
      </c>
      <c r="J14" s="37">
        <v>317801403</v>
      </c>
      <c r="K14" s="33">
        <f t="shared" si="1"/>
        <v>3657425433</v>
      </c>
      <c r="L14" s="27" t="str">
        <f t="shared" si="2"/>
        <v>سلول E2 متناسب با ماه مورد نظر نیست</v>
      </c>
    </row>
    <row r="15" spans="1:13" ht="20.399999999999999" thickBot="1">
      <c r="C15" s="42"/>
      <c r="D15" s="42"/>
      <c r="E15" s="42"/>
      <c r="F15" s="42"/>
      <c r="G15" s="42"/>
      <c r="H15" s="43"/>
      <c r="I15" s="28" t="s">
        <v>14</v>
      </c>
      <c r="J15" s="38">
        <v>317801403</v>
      </c>
      <c r="K15" s="34">
        <f t="shared" si="1"/>
        <v>3975226836</v>
      </c>
      <c r="L15" s="29" t="str">
        <f>IF(K15&lt;=$D$4,0,IF(K15&lt;=$D$5,(K15-$D$4)*10%,IF(K15&lt;=$D$6,(K15-$D$5)*15%+$G$5,IF(K15&lt;=$D$7,(K15-$D$6)*20%+$G$5+$G$6,IF(K15&lt;=999999999,(K15-$D$7)*30%+$G$7+$G$6+$G$5,"سلول E2 متناسب با ماه مورد نظر نیست")))))</f>
        <v>سلول E2 متناسب با ماه مورد نظر نیست</v>
      </c>
    </row>
    <row r="16" spans="1:13" ht="15" thickTop="1">
      <c r="I16" s="4"/>
      <c r="J16" s="5"/>
      <c r="K16" s="5"/>
      <c r="L16" s="3"/>
    </row>
  </sheetData>
  <sheetProtection algorithmName="SHA-512" hashValue="V3HXZss6xKW3/ffqv5rxyYUr9NrjW4Sp+VaqfeH6Ef8AguZoItPv63+h0r+seMl6AVnvcE5H0cMZM1w7FrsL4A==" saltValue="9jWtOLgKIxX8kZ+obHnR1g==" spinCount="100000" sheet="1" objects="1" scenarios="1"/>
  <mergeCells count="2">
    <mergeCell ref="C2:D2"/>
    <mergeCell ref="C14:H15"/>
  </mergeCells>
  <conditionalFormatting sqref="I4:I15">
    <cfRule type="cellIs" dxfId="12" priority="28" operator="equal">
      <formula>$F$2</formula>
    </cfRule>
  </conditionalFormatting>
  <conditionalFormatting sqref="I4:L4">
    <cfRule type="expression" dxfId="11" priority="15">
      <formula>IF($I4=$F$2,TRUE,fals)</formula>
    </cfRule>
  </conditionalFormatting>
  <conditionalFormatting sqref="I5:L5">
    <cfRule type="expression" dxfId="10" priority="13">
      <formula>IF($I$5=$F$2,TRUE,fals)</formula>
    </cfRule>
  </conditionalFormatting>
  <conditionalFormatting sqref="I6:L6">
    <cfRule type="expression" dxfId="9" priority="12">
      <formula>IF($I$6=$F$2,TRUE,fals)</formula>
    </cfRule>
  </conditionalFormatting>
  <conditionalFormatting sqref="I7:L7">
    <cfRule type="expression" dxfId="8" priority="9">
      <formula>IF($I$7=$F$2,TRUE,fals)</formula>
    </cfRule>
  </conditionalFormatting>
  <conditionalFormatting sqref="I8:L8">
    <cfRule type="expression" dxfId="7" priority="8">
      <formula>IF($I$8=$F$2,TRUE,fals)</formula>
    </cfRule>
  </conditionalFormatting>
  <conditionalFormatting sqref="I9:L9">
    <cfRule type="expression" dxfId="6" priority="7">
      <formula>IF($I$9=$F$2,TRUE,fals)</formula>
    </cfRule>
  </conditionalFormatting>
  <conditionalFormatting sqref="I10:L10">
    <cfRule type="expression" dxfId="5" priority="6">
      <formula>IF($I$10=$F$2,TRUE,fals)</formula>
    </cfRule>
  </conditionalFormatting>
  <conditionalFormatting sqref="I11:L11">
    <cfRule type="expression" dxfId="4" priority="5">
      <formula>IF($I$11=$F$2,TRUE,fals)</formula>
    </cfRule>
  </conditionalFormatting>
  <conditionalFormatting sqref="I12:L12">
    <cfRule type="expression" dxfId="3" priority="4">
      <formula>IF($I$12=$F$2,TRUE,fals)</formula>
    </cfRule>
  </conditionalFormatting>
  <conditionalFormatting sqref="I13:L13">
    <cfRule type="expression" dxfId="2" priority="3">
      <formula>IF($I$13=$F$2,TRUE,fals)</formula>
    </cfRule>
  </conditionalFormatting>
  <conditionalFormatting sqref="I14:L14">
    <cfRule type="expression" dxfId="1" priority="2">
      <formula>IF($I$14=$F$2,TRUE,fals)</formula>
    </cfRule>
  </conditionalFormatting>
  <conditionalFormatting sqref="I15:L15">
    <cfRule type="expression" dxfId="0" priority="1">
      <formula>IF($I$15=$F$2,TRUE,fals)</formula>
    </cfRule>
  </conditionalFormatting>
  <dataValidations count="2">
    <dataValidation type="list" allowBlank="1" showInputMessage="1" showErrorMessage="1" errorTitle="شماره ماه مورد نظر را وارد کنید" error="فقط اعداد 1 تا 12" promptTitle="شماره ماه مورد نظر را وارد کنید " sqref="H5:H8">
      <formula1>$A$2:$A$9</formula1>
    </dataValidation>
    <dataValidation type="list" allowBlank="1" showInputMessage="1" showErrorMessage="1" errorTitle="شماره ماه مورد نظر را وارد کنید" error="فقط اعداد 1 تا 12" promptTitle="شماره ماه مورد نظر را وارد کنید " sqref="E2">
      <formula1>$A$2:$A$13</formula1>
    </dataValidation>
  </dataValidations>
  <pageMargins left="0.7" right="0.7" top="0.75" bottom="0.75" header="0.3" footer="0.3"/>
  <pageSetup orientation="portrait" horizontalDpi="0" verticalDpi="0" r:id="rId1"/>
  <ignoredErrors>
    <ignoredError sqref="F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rightToLeft="1" tabSelected="1" workbookViewId="0">
      <selection activeCell="G24" sqref="G24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تعدیل سالانه 1403</vt:lpstr>
      <vt:lpstr>hesabdary.com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shalchi_pc</dc:creator>
  <cp:lastModifiedBy>shalchi_pc</cp:lastModifiedBy>
  <dcterms:created xsi:type="dcterms:W3CDTF">2023-12-26T12:21:37Z</dcterms:created>
  <dcterms:modified xsi:type="dcterms:W3CDTF">2024-04-11T15:47:31Z</dcterms:modified>
</cp:coreProperties>
</file>